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<sst xmlns="http://schemas.openxmlformats.org/spreadsheetml/2006/main" count="154" uniqueCount="127">
  <si>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</si>
  <si>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</si>
  <si>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</si>
  <si>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</si>
  <si>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</si>
  <si>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</si>
  <si>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</si>
  <si>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</si>
  <si>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</si>
  <si>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</si>
  <si>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</si>
  <si>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</si>
  <si>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</si>
  <si>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</si>
  <si>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</si>
  <si>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</si>
  <si>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</si>
  <si>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</si>
  <si>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</si>
  <si>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</si>
  <si>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</si>
  <si>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</si>
  <si>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</si>
  <si>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</si>
  <si>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</si>
  <si>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</si>
  <si>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</si>
  <si>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</si>
  <si>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</si>
  <si>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</si>
  <si>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</si>
  <si>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</si>
  <si>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</si>
  <si>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</si>
  <si>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</si>
  <si>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</si>
  <si>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</si>
  <si>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</si>
  <si>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</si>
  <si>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</si>
  <si>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</si>
  <si>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</si>
  <si>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</si>
  <si>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</si>
  <si>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</si>
  <si>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</si>
  <si>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</si>
  <si>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</si>
  <si>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</si>
  <si>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</si>
  <si>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</si>
  <si>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</si>
  <si>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</si>
  <si>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</si>
  <si>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</si>
  <si>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</si>
  <si>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</si>
  <si>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</si>
  <si>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</si>
  <si>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</si>
  <si>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</si>
  <si>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</si>
  <si>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</si>
  <si>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</si>
  <si>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</si>
  <si>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</si>
  <si>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</si>
  <si>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</si>
  <si>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</si>
  <si>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</si>
  <si>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</si>
  <si>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</si>
  <si>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</si>
  <si>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</si>
  <si>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</si>
  <si>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</si>
  <si>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</si>
  <si>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</si>
  <si>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</si>
  <si>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</si>
  <si>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</si>
  <si>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</si>
  <si>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</si>
  <si>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</si>
  <si>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</si>
  <si>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</si>
  <si>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</si>
  <si>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</si>
  <si>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</si>
  <si>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</si>
  <si>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</si>
  <si>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</si>
  <si>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</si>
  <si>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</si>
  <si>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</si>
  <si>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</si>
  <si>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</si>
  <si>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</si>
  <si>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</si>
  <si>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</si>
  <si>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</si>
  <si>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</si>
  <si>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</si>
  <si>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</si>
  <si>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</si>
  <si>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</si>
  <si>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</si>
  <si>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</si>
  <si>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</si>
  <si>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</si>
  <si>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</si>
  <si>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</si>
  <si>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</si>
  <si>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</si>
  <si>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</si>
  <si>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</si>
  <si>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</si>
  <si>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</si>
  <si>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</si>
  <si>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Володарський районний суд Київської області</t>
  </si>
  <si>
    <t>9300. Київська область.смт. Володарка</t>
  </si>
  <si>
    <t>вул. Миру</t>
  </si>
  <si>
    <t/>
  </si>
  <si>
    <t>В.В. Волівач</t>
  </si>
  <si>
    <t>665685240</t>
  </si>
  <si>
    <t>vitavolivach12@gmail.com</t>
  </si>
  <si>
    <t>4 січня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</si>
</sst>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&amp;L636F22B4&amp;C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404</v>
      </c>
      <c r="D6" s="96">
        <f>SUM(D7,D10,D13,D14,D15,D21,D24,D25,D18,D19,D20)</f>
        <v>511179.67</v>
      </c>
      <c r="E6" s="96">
        <f>SUM(E7,E10,E13,E14,E15,E21,E24,E25,E18,E19,E20)</f>
        <v>343</v>
      </c>
      <c r="F6" s="96">
        <f>SUM(F7,F10,F13,F14,F15,F21,F24,F25,F18,F19,F20)</f>
        <v>424769.64999999997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62</v>
      </c>
      <c r="L6" s="96">
        <f>SUM(L7,L10,L13,L14,L15,L21,L24,L25,L18,L19,L20)</f>
        <v>52128.439999999995</v>
      </c>
    </row>
    <row r="7" spans="1:12" ht="16.5" customHeight="1">
      <c r="A7" s="87">
        <v>2</v>
      </c>
      <c r="B7" s="90" t="s">
        <v>74</v>
      </c>
      <c r="C7" s="97">
        <v>215</v>
      </c>
      <c r="D7" s="97">
        <v>348274.67</v>
      </c>
      <c r="E7" s="97">
        <v>199</v>
      </c>
      <c r="F7" s="97">
        <v>313082.57</v>
      </c>
      <c r="G7" s="97"/>
      <c r="H7" s="97"/>
      <c r="I7" s="97"/>
      <c r="J7" s="97"/>
      <c r="K7" s="97">
        <v>17</v>
      </c>
      <c r="L7" s="97">
        <v>18286.24</v>
      </c>
    </row>
    <row r="8" spans="1:12" ht="16.5" customHeight="1">
      <c r="A8" s="87">
        <v>3</v>
      </c>
      <c r="B8" s="91" t="s">
        <v>75</v>
      </c>
      <c r="C8" s="97">
        <v>92</v>
      </c>
      <c r="D8" s="97">
        <v>202964.49</v>
      </c>
      <c r="E8" s="97">
        <v>92</v>
      </c>
      <c r="F8" s="97">
        <v>203315.45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123</v>
      </c>
      <c r="D9" s="97">
        <v>145310.18</v>
      </c>
      <c r="E9" s="97">
        <v>107</v>
      </c>
      <c r="F9" s="97">
        <v>109767.12</v>
      </c>
      <c r="G9" s="97"/>
      <c r="H9" s="97"/>
      <c r="I9" s="97"/>
      <c r="J9" s="97"/>
      <c r="K9" s="97">
        <v>17</v>
      </c>
      <c r="L9" s="97">
        <v>18286.24</v>
      </c>
    </row>
    <row r="10" spans="1:12" ht="19.5" customHeight="1">
      <c r="A10" s="87">
        <v>5</v>
      </c>
      <c r="B10" s="90" t="s">
        <v>77</v>
      </c>
      <c r="C10" s="97">
        <v>113</v>
      </c>
      <c r="D10" s="97">
        <v>117712</v>
      </c>
      <c r="E10" s="97">
        <v>80</v>
      </c>
      <c r="F10" s="97">
        <v>69591.78</v>
      </c>
      <c r="G10" s="97"/>
      <c r="H10" s="97"/>
      <c r="I10" s="97"/>
      <c r="J10" s="97"/>
      <c r="K10" s="97">
        <v>33</v>
      </c>
      <c r="L10" s="97">
        <v>29007.6</v>
      </c>
    </row>
    <row r="11" spans="1:12" ht="19.5" customHeight="1">
      <c r="A11" s="87">
        <v>6</v>
      </c>
      <c r="B11" s="91" t="s">
        <v>78</v>
      </c>
      <c r="C11" s="97">
        <v>18</v>
      </c>
      <c r="D11" s="97">
        <v>37836</v>
      </c>
      <c r="E11" s="97">
        <v>17</v>
      </c>
      <c r="F11" s="97">
        <v>22344.26</v>
      </c>
      <c r="G11" s="97"/>
      <c r="H11" s="97"/>
      <c r="I11" s="97"/>
      <c r="J11" s="97"/>
      <c r="K11" s="97">
        <v>1</v>
      </c>
      <c r="L11" s="97">
        <v>2102</v>
      </c>
    </row>
    <row r="12" spans="1:12" ht="19.5" customHeight="1">
      <c r="A12" s="87">
        <v>7</v>
      </c>
      <c r="B12" s="91" t="s">
        <v>79</v>
      </c>
      <c r="C12" s="97">
        <v>95</v>
      </c>
      <c r="D12" s="97">
        <v>79876.0000000001</v>
      </c>
      <c r="E12" s="97">
        <v>63</v>
      </c>
      <c r="F12" s="97">
        <v>47247.52</v>
      </c>
      <c r="G12" s="97"/>
      <c r="H12" s="97"/>
      <c r="I12" s="97"/>
      <c r="J12" s="97"/>
      <c r="K12" s="97">
        <v>32</v>
      </c>
      <c r="L12" s="97">
        <v>26905.6</v>
      </c>
    </row>
    <row r="13" spans="1:12" ht="15" customHeight="1">
      <c r="A13" s="87">
        <v>8</v>
      </c>
      <c r="B13" s="90" t="s">
        <v>18</v>
      </c>
      <c r="C13" s="97">
        <v>40</v>
      </c>
      <c r="D13" s="97">
        <v>33632</v>
      </c>
      <c r="E13" s="97">
        <v>38</v>
      </c>
      <c r="F13" s="97">
        <v>31949.6</v>
      </c>
      <c r="G13" s="97"/>
      <c r="H13" s="97"/>
      <c r="I13" s="97"/>
      <c r="J13" s="97"/>
      <c r="K13" s="97">
        <v>2</v>
      </c>
      <c r="L13" s="97">
        <v>1681.6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1681.6</v>
      </c>
      <c r="E14" s="97">
        <v>2</v>
      </c>
      <c r="F14" s="97">
        <v>1681.6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13</v>
      </c>
      <c r="D15" s="97">
        <v>5465.2</v>
      </c>
      <c r="E15" s="97">
        <v>8</v>
      </c>
      <c r="F15" s="97">
        <v>5329.2</v>
      </c>
      <c r="G15" s="97"/>
      <c r="H15" s="97"/>
      <c r="I15" s="97"/>
      <c r="J15" s="97"/>
      <c r="K15" s="97">
        <v>5</v>
      </c>
      <c r="L15" s="97">
        <v>2102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13</v>
      </c>
      <c r="D17" s="97">
        <v>5465.2</v>
      </c>
      <c r="E17" s="97">
        <v>8</v>
      </c>
      <c r="F17" s="97">
        <v>5329.2</v>
      </c>
      <c r="G17" s="97"/>
      <c r="H17" s="97"/>
      <c r="I17" s="97"/>
      <c r="J17" s="97"/>
      <c r="K17" s="97">
        <v>5</v>
      </c>
      <c r="L17" s="97">
        <v>2102</v>
      </c>
    </row>
    <row r="18" spans="1:12" ht="21" customHeight="1">
      <c r="A18" s="87">
        <v>13</v>
      </c>
      <c r="B18" s="99" t="s">
        <v>104</v>
      </c>
      <c r="C18" s="97">
        <v>21</v>
      </c>
      <c r="D18" s="97">
        <v>4414.2</v>
      </c>
      <c r="E18" s="97">
        <v>16</v>
      </c>
      <c r="F18" s="97">
        <v>3134.9</v>
      </c>
      <c r="G18" s="97"/>
      <c r="H18" s="97"/>
      <c r="I18" s="97"/>
      <c r="J18" s="97"/>
      <c r="K18" s="97">
        <v>5</v>
      </c>
      <c r="L18" s="97">
        <v>1051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</v>
      </c>
      <c r="D39" s="96">
        <f>SUM(D40,D47,D48,D49)</f>
        <v>3363.2</v>
      </c>
      <c r="E39" s="96">
        <f>SUM(E40,E47,E48,E49)</f>
        <v>2</v>
      </c>
      <c r="F39" s="96">
        <f>SUM(F40,F47,F48,F49)</f>
        <v>1261.2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2</v>
      </c>
      <c r="L39" s="96">
        <f>SUM(L40,L47,L48,L49)</f>
        <v>1681.6</v>
      </c>
    </row>
    <row r="40" spans="1:12" ht="24" customHeight="1">
      <c r="A40" s="87">
        <v>35</v>
      </c>
      <c r="B40" s="90" t="s">
        <v>85</v>
      </c>
      <c r="C40" s="97">
        <f>SUM(C41,C44)</f>
        <v>4</v>
      </c>
      <c r="D40" s="97">
        <f>SUM(D41,D44)</f>
        <v>3363.2</v>
      </c>
      <c r="E40" s="97">
        <f>SUM(E41,E44)</f>
        <v>2</v>
      </c>
      <c r="F40" s="97">
        <f>SUM(F41,F44)</f>
        <v>1261.2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1681.6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</v>
      </c>
      <c r="D44" s="97">
        <v>3363.2</v>
      </c>
      <c r="E44" s="97">
        <v>2</v>
      </c>
      <c r="F44" s="97">
        <v>1261.2</v>
      </c>
      <c r="G44" s="97"/>
      <c r="H44" s="97"/>
      <c r="I44" s="97"/>
      <c r="J44" s="97"/>
      <c r="K44" s="97">
        <v>2</v>
      </c>
      <c r="L44" s="97">
        <v>1681.6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3363.2</v>
      </c>
      <c r="E46" s="97">
        <v>2</v>
      </c>
      <c r="F46" s="97">
        <v>1261.2</v>
      </c>
      <c r="G46" s="97"/>
      <c r="H46" s="97"/>
      <c r="I46" s="97"/>
      <c r="J46" s="97"/>
      <c r="K46" s="97">
        <v>2</v>
      </c>
      <c r="L46" s="97">
        <v>1681.6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44.14</v>
      </c>
      <c r="E50" s="96">
        <f>SUM(E51:E54)</f>
        <v>1</v>
      </c>
      <c r="F50" s="96">
        <f>SUM(F51:F54)</f>
        <v>40.35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44.14</v>
      </c>
      <c r="E51" s="97">
        <v>1</v>
      </c>
      <c r="F51" s="97">
        <v>40.35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106</v>
      </c>
      <c r="D55" s="96">
        <v>44562.4000000001</v>
      </c>
      <c r="E55" s="96">
        <v>105</v>
      </c>
      <c r="F55" s="96">
        <v>44069.6000000001</v>
      </c>
      <c r="G55" s="96"/>
      <c r="H55" s="96"/>
      <c r="I55" s="96">
        <v>106</v>
      </c>
      <c r="J55" s="96">
        <v>48273.6000000001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515</v>
      </c>
      <c r="D56" s="96">
        <f t="shared" si="0"/>
        <v>559149.4100000001</v>
      </c>
      <c r="E56" s="96">
        <f t="shared" si="0"/>
        <v>451</v>
      </c>
      <c r="F56" s="96">
        <f t="shared" si="0"/>
        <v>470140.80000000005</v>
      </c>
      <c r="G56" s="96">
        <f t="shared" si="0"/>
        <v>0</v>
      </c>
      <c r="H56" s="96">
        <f t="shared" si="0"/>
        <v>0</v>
      </c>
      <c r="I56" s="96">
        <f t="shared" si="0"/>
        <v>106</v>
      </c>
      <c r="J56" s="96">
        <f t="shared" si="0"/>
        <v>48273.6000000001</v>
      </c>
      <c r="K56" s="96">
        <f t="shared" si="0"/>
        <v>64</v>
      </c>
      <c r="L56" s="96">
        <f t="shared" si="0"/>
        <v>53810.03999999999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&amp;L636F22B4&amp;CФорма № 10, Підрозділ: Володарський районний суд Київської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64</v>
      </c>
      <c r="F4" s="93">
        <f>SUM(F5:F25)</f>
        <v>53810.04000000001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1051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5165.31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40</v>
      </c>
      <c r="F7" s="95">
        <v>32668.61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2</v>
      </c>
      <c r="F9" s="95">
        <v>840.8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5</v>
      </c>
      <c r="F10" s="95">
        <v>4239.53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3</v>
      </c>
      <c r="F11" s="95">
        <v>2522.4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5</v>
      </c>
      <c r="F13" s="95">
        <v>3538.79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</v>
      </c>
      <c r="F14" s="95">
        <v>2102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840.8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840.8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122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123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124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125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&amp;L636F22B4&amp;CФорма № 10, Підрозділ: Володарський районний суд Київської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ServerD3</cp:lastModifiedBy>
  <cp:lastPrinted>2018-03-15T14:08:04Z</cp:lastPrinted>
  <dcterms:created xsi:type="dcterms:W3CDTF">2015-09-09T10:27:37Z</dcterms:created>
  <dcterms:modified xsi:type="dcterms:W3CDTF">2021-02-02T07:35:50Z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10_00364_4.2020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636F22B4</vt:lpwstr>
  </property>
  <property fmtid="{D5CDD505-2E9C-101B-9397-08002B2CF9AE}" pid="10" name="Підрозд">
    <vt:lpwstr>Володарський районний суд Київської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573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