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8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49" i="2"/>
  <c r="E20" i="2"/>
  <c r="E6" i="2" s="1"/>
  <c r="E27" i="2"/>
  <c r="E39" i="2"/>
  <c r="E38" i="2" s="1"/>
  <c r="E49" i="2"/>
  <c r="F20" i="2"/>
  <c r="F6" i="2" s="1"/>
  <c r="F27" i="2"/>
  <c r="F39" i="2"/>
  <c r="F38" i="2" s="1"/>
  <c r="F49" i="2"/>
  <c r="G20" i="2"/>
  <c r="G6" i="2" s="1"/>
  <c r="G55" i="2" s="1"/>
  <c r="G27" i="2"/>
  <c r="G38" i="2"/>
  <c r="G39" i="2"/>
  <c r="G49" i="2"/>
  <c r="H6" i="2"/>
  <c r="H55" i="2" s="1"/>
  <c r="H20" i="2"/>
  <c r="H27" i="2"/>
  <c r="H39" i="2"/>
  <c r="H38" i="2" s="1"/>
  <c r="H49" i="2"/>
  <c r="I20" i="2"/>
  <c r="I6" i="2" s="1"/>
  <c r="I55" i="2" s="1"/>
  <c r="I27" i="2"/>
  <c r="I39" i="2"/>
  <c r="I38" i="2" s="1"/>
  <c r="I49" i="2"/>
  <c r="J20" i="2"/>
  <c r="J6" i="2" s="1"/>
  <c r="J55" i="2" s="1"/>
  <c r="J27" i="2"/>
  <c r="J39" i="2"/>
  <c r="J38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49" i="2"/>
  <c r="E4" i="3"/>
  <c r="F4" i="3"/>
  <c r="F55" i="2" l="1"/>
  <c r="E55" i="2"/>
  <c r="L55" i="2"/>
  <c r="D55" i="2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<sst xmlns="http://schemas.openxmlformats.org/spreadsheetml/2006/main" count="144" uniqueCount="123">
  <si>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</si>
  <si>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</si>
  <si>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</si>
  <si>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</si>
  <si>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</si>
  <si>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</si>
  <si>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</si>
  <si>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</si>
  <si>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</si>
  <si>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</si>
  <si>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</si>
  <si>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</si>
  <si>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</si>
  <si>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</si>
  <si>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</si>
  <si>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</si>
  <si>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</si>
  <si>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</si>
  <si>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</si>
  <si>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</si>
  <si>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</si>
  <si>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</si>
  <si>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</si>
  <si>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</si>
  <si>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</si>
  <si>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</si>
  <si>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</si>
  <si>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</si>
  <si>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Володарський районний суд Київської області</t>
  </si>
  <si>
    <t>9300, Київська область,смт. Володарка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</si>
  <si>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</si>
  <si>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</si>
  <si>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</si>
  <si>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</si>
  <si>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</si>
  <si>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</si>
  <si>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</si>
  <si>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</si>
  <si>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</si>
  <si>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</si>
  <si>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</si>
  <si>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</si>
  <si>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</si>
  <si>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</si>
  <si>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</si>
  <si>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</si>
  <si>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</si>
  <si>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</si>
  <si>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</si>
  <si>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</si>
  <si>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</si>
  <si>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</si>
  <si>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</si>
  <si>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</si>
  <si>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</si>
  <si>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</si>
  <si>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</si>
  <si>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</si>
  <si>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</si>
  <si>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</si>
  <si>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</si>
  <si>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</si>
  <si>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</si>
  <si>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</si>
  <si>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</si>
  <si>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</si>
  <si>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</si>
  <si>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</si>
  <si>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</si>
  <si>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</si>
  <si>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</si>
  <si>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</si>
  <si>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</si>
  <si>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</si>
  <si>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</si>
  <si>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</si>
  <si>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</si>
  <si>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</si>
  <si>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</si>
  <si>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</si>
  <si>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</si>
  <si>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</si>
  <si>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</si>
  <si>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</si>
  <si>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</si>
  <si>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</si>
  <si>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</si>
  <si>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</si>
  <si>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</si>
  <si>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</si>
  <si>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</si>
  <si>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</si>
  <si>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</si>
  <si>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</si>
  <si>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</si>
  <si>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</si>
  <si>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</si>
  <si>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</si>
  <si>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</si>
  <si>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</si>
  <si>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</si>
  <si>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</si>
  <si>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</si>
  <si>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</si>
  <si>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</si>
  <si>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</si>
  <si>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</si>
  <si>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</si>
  <si>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</si>
  <si>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</si>
  <si>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</si>
  <si>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</si>
  <si>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</si>
  <si>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</si>
  <si>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</si>
  <si>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</si>
  <si>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</si>
  <si>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</si>
  <si>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</si>
  <si>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0665685240</t>
  </si>
  <si>
    <t xml:space="preserve">(ПІБ)    </t>
  </si>
  <si>
    <t>В.В. Волівач</t>
  </si>
  <si>
    <t>28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</si>
</sst>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2" t="s">
        <v>30</v>
      </c>
    </row>
    <row r="3" spans="1:8" ht="35.450000000000003" customHeight="1" x14ac:dyDescent="0.2">
      <c r="B3" s="113" t="s">
        <v>10</v>
      </c>
      <c r="C3" s="113"/>
      <c r="D3" s="113"/>
      <c r="E3" s="113"/>
      <c r="F3" s="113"/>
      <c r="G3" s="113"/>
      <c r="H3" s="113"/>
    </row>
    <row r="4" spans="1:8" ht="18.95" customHeight="1" x14ac:dyDescent="0.3">
      <c r="B4" s="114"/>
      <c r="C4" s="114"/>
      <c r="D4" s="114"/>
      <c r="E4" s="114"/>
      <c r="F4" s="114"/>
      <c r="G4" s="114"/>
      <c r="H4" s="114"/>
    </row>
    <row r="5" spans="1:8" ht="18.95" customHeight="1" x14ac:dyDescent="0.3">
      <c r="B5" s="3"/>
      <c r="C5" s="3"/>
      <c r="D5" s="118" t="s">
        <v>27</v>
      </c>
      <c r="E5" s="118"/>
      <c r="F5" s="118"/>
      <c r="G5" s="3"/>
      <c r="H5" s="3"/>
    </row>
    <row r="6" spans="1:8" ht="12.95" customHeight="1" x14ac:dyDescent="0.2">
      <c r="D6" s="19"/>
      <c r="E6" s="23" t="s">
        <v>31</v>
      </c>
      <c r="F6" s="19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5" t="s">
        <v>11</v>
      </c>
      <c r="C10" s="116"/>
      <c r="D10" s="117"/>
      <c r="E10" s="25" t="s">
        <v>32</v>
      </c>
      <c r="F10" s="7"/>
      <c r="G10" s="22" t="s">
        <v>41</v>
      </c>
    </row>
    <row r="11" spans="1:8" ht="12.95" customHeight="1" x14ac:dyDescent="0.2">
      <c r="A11" s="1"/>
      <c r="B11" s="5"/>
      <c r="C11" s="14"/>
      <c r="D11" s="20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1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8" t="s">
        <v>38</v>
      </c>
      <c r="G14" s="109"/>
      <c r="H14" s="109"/>
    </row>
    <row r="15" spans="1:8" ht="12.95" customHeight="1" x14ac:dyDescent="0.2">
      <c r="A15" s="1"/>
      <c r="B15" s="97"/>
      <c r="C15" s="98"/>
      <c r="D15" s="99"/>
      <c r="E15" s="100"/>
      <c r="F15" s="108" t="s">
        <v>39</v>
      </c>
      <c r="G15" s="109"/>
      <c r="H15" s="109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9" t="s">
        <v>40</v>
      </c>
      <c r="G17" s="120"/>
      <c r="H17" s="120"/>
    </row>
    <row r="18" spans="1:8" ht="12.95" customHeight="1" x14ac:dyDescent="0.2">
      <c r="A18" s="1"/>
      <c r="B18" s="97"/>
      <c r="C18" s="98"/>
      <c r="D18" s="99"/>
      <c r="E18" s="100"/>
      <c r="F18" s="119"/>
      <c r="G18" s="120"/>
      <c r="H18" s="120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8"/>
      <c r="G21" s="109"/>
      <c r="H21" s="109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10" t="s">
        <v>19</v>
      </c>
      <c r="C26" s="111"/>
      <c r="D26" s="112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0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0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0"/>
      <c r="I40" s="7"/>
    </row>
    <row r="41" spans="1:9" ht="12.95" customHeight="1" x14ac:dyDescent="0.2">
      <c r="A41" s="1"/>
      <c r="B41" s="107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25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&amp;L7EA54970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8" t="s">
        <v>46</v>
      </c>
      <c r="C1" s="128"/>
      <c r="D1" s="49"/>
      <c r="E1" s="49"/>
      <c r="F1" s="49"/>
      <c r="G1" s="52"/>
      <c r="H1" s="52"/>
      <c r="I1" s="52"/>
      <c r="J1" s="52"/>
      <c r="K1" s="52"/>
      <c r="L1" s="52"/>
    </row>
    <row r="2" spans="1:13" ht="61.15" customHeight="1" x14ac:dyDescent="0.2">
      <c r="A2" s="129" t="s">
        <v>44</v>
      </c>
      <c r="B2" s="130" t="s">
        <v>47</v>
      </c>
      <c r="C2" s="135" t="s">
        <v>86</v>
      </c>
      <c r="D2" s="121" t="s">
        <v>87</v>
      </c>
      <c r="E2" s="133" t="s">
        <v>88</v>
      </c>
      <c r="F2" s="134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9"/>
      <c r="B3" s="130"/>
      <c r="C3" s="136"/>
      <c r="D3" s="122"/>
      <c r="E3" s="131" t="s">
        <v>89</v>
      </c>
      <c r="F3" s="131" t="s">
        <v>90</v>
      </c>
      <c r="G3" s="124" t="s">
        <v>89</v>
      </c>
      <c r="H3" s="124" t="s">
        <v>92</v>
      </c>
      <c r="I3" s="124" t="s">
        <v>89</v>
      </c>
      <c r="J3" s="124" t="s">
        <v>92</v>
      </c>
      <c r="K3" s="124" t="s">
        <v>89</v>
      </c>
      <c r="L3" s="124" t="s">
        <v>95</v>
      </c>
      <c r="M3" s="32"/>
    </row>
    <row r="4" spans="1:13" ht="64.150000000000006" customHeight="1" x14ac:dyDescent="0.2">
      <c r="A4" s="129"/>
      <c r="B4" s="130"/>
      <c r="C4" s="137"/>
      <c r="D4" s="123"/>
      <c r="E4" s="132"/>
      <c r="F4" s="132"/>
      <c r="G4" s="125"/>
      <c r="H4" s="125"/>
      <c r="I4" s="125"/>
      <c r="J4" s="125"/>
      <c r="K4" s="125"/>
      <c r="L4" s="125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39" t="s">
        <v>49</v>
      </c>
      <c r="C6" s="47">
        <f t="shared" ref="C6:L6" si="0">SUM(C7,C10,C13,C14,C15,C20,C23,C24,C18,C19)</f>
        <v>545</v>
      </c>
      <c r="D6" s="47">
        <f t="shared" si="0"/>
        <v>528897.22</v>
      </c>
      <c r="E6" s="47">
        <f t="shared" si="0"/>
        <v>418</v>
      </c>
      <c r="F6" s="47">
        <f t="shared" si="0"/>
        <v>416862.6700000001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127</v>
      </c>
      <c r="L6" s="47">
        <f t="shared" si="0"/>
        <v>89199.710000000094</v>
      </c>
      <c r="M6" s="32"/>
    </row>
    <row r="7" spans="1:13" ht="16.7" customHeight="1" x14ac:dyDescent="0.2">
      <c r="A7" s="38">
        <v>2</v>
      </c>
      <c r="B7" s="40" t="s">
        <v>50</v>
      </c>
      <c r="C7" s="46">
        <v>219</v>
      </c>
      <c r="D7" s="46">
        <v>288560.42</v>
      </c>
      <c r="E7" s="46">
        <v>203</v>
      </c>
      <c r="F7" s="46">
        <v>269813.52</v>
      </c>
      <c r="G7" s="46"/>
      <c r="H7" s="46"/>
      <c r="I7" s="46"/>
      <c r="J7" s="46"/>
      <c r="K7" s="46">
        <v>16</v>
      </c>
      <c r="L7" s="46">
        <v>15371.91</v>
      </c>
      <c r="M7" s="32"/>
    </row>
    <row r="8" spans="1:13" ht="16.7" customHeight="1" x14ac:dyDescent="0.2">
      <c r="A8" s="38">
        <v>3</v>
      </c>
      <c r="B8" s="41" t="s">
        <v>51</v>
      </c>
      <c r="C8" s="46">
        <v>82</v>
      </c>
      <c r="D8" s="46">
        <v>144484</v>
      </c>
      <c r="E8" s="46">
        <v>82</v>
      </c>
      <c r="F8" s="46">
        <v>148044.20000000001</v>
      </c>
      <c r="G8" s="46"/>
      <c r="H8" s="46"/>
      <c r="I8" s="46"/>
      <c r="J8" s="46"/>
      <c r="K8" s="46"/>
      <c r="L8" s="46"/>
      <c r="M8" s="32"/>
    </row>
    <row r="9" spans="1:13" ht="16.7" customHeight="1" x14ac:dyDescent="0.2">
      <c r="A9" s="38">
        <v>4</v>
      </c>
      <c r="B9" s="41" t="s">
        <v>52</v>
      </c>
      <c r="C9" s="46">
        <v>137</v>
      </c>
      <c r="D9" s="46">
        <v>144076.42000000001</v>
      </c>
      <c r="E9" s="46">
        <v>121</v>
      </c>
      <c r="F9" s="46">
        <v>121769.32</v>
      </c>
      <c r="G9" s="46"/>
      <c r="H9" s="46"/>
      <c r="I9" s="46"/>
      <c r="J9" s="46"/>
      <c r="K9" s="46">
        <v>16</v>
      </c>
      <c r="L9" s="46">
        <v>15371.91</v>
      </c>
      <c r="M9" s="32"/>
    </row>
    <row r="10" spans="1:13" ht="19.7" customHeight="1" x14ac:dyDescent="0.2">
      <c r="A10" s="38">
        <v>5</v>
      </c>
      <c r="B10" s="40" t="s">
        <v>53</v>
      </c>
      <c r="C10" s="46">
        <v>197</v>
      </c>
      <c r="D10" s="46">
        <v>181133.6</v>
      </c>
      <c r="E10" s="46">
        <v>112</v>
      </c>
      <c r="F10" s="46">
        <v>95646.630000000107</v>
      </c>
      <c r="G10" s="46"/>
      <c r="H10" s="46"/>
      <c r="I10" s="46"/>
      <c r="J10" s="46"/>
      <c r="K10" s="46">
        <v>85</v>
      </c>
      <c r="L10" s="46">
        <v>66956.000000000102</v>
      </c>
      <c r="M10" s="32"/>
    </row>
    <row r="11" spans="1:13" ht="19.7" customHeight="1" x14ac:dyDescent="0.2">
      <c r="A11" s="38">
        <v>6</v>
      </c>
      <c r="B11" s="41" t="s">
        <v>54</v>
      </c>
      <c r="C11" s="46">
        <v>40</v>
      </c>
      <c r="D11" s="46">
        <v>70480</v>
      </c>
      <c r="E11" s="46">
        <v>34</v>
      </c>
      <c r="F11" s="46">
        <v>47221.599999999999</v>
      </c>
      <c r="G11" s="46"/>
      <c r="H11" s="46"/>
      <c r="I11" s="46"/>
      <c r="J11" s="46"/>
      <c r="K11" s="46">
        <v>6</v>
      </c>
      <c r="L11" s="46">
        <v>10572</v>
      </c>
      <c r="M11" s="32"/>
    </row>
    <row r="12" spans="1:13" ht="19.7" customHeight="1" x14ac:dyDescent="0.2">
      <c r="A12" s="38">
        <v>7</v>
      </c>
      <c r="B12" s="41" t="s">
        <v>55</v>
      </c>
      <c r="C12" s="46">
        <v>157</v>
      </c>
      <c r="D12" s="46">
        <v>110653.6</v>
      </c>
      <c r="E12" s="46">
        <v>78</v>
      </c>
      <c r="F12" s="46">
        <v>48425.03</v>
      </c>
      <c r="G12" s="46"/>
      <c r="H12" s="46"/>
      <c r="I12" s="46"/>
      <c r="J12" s="46"/>
      <c r="K12" s="46">
        <v>79</v>
      </c>
      <c r="L12" s="46">
        <v>56384.000000000102</v>
      </c>
      <c r="M12" s="32"/>
    </row>
    <row r="13" spans="1:13" ht="15.2" customHeight="1" x14ac:dyDescent="0.2">
      <c r="A13" s="38">
        <v>8</v>
      </c>
      <c r="B13" s="40" t="s">
        <v>56</v>
      </c>
      <c r="C13" s="46">
        <v>63</v>
      </c>
      <c r="D13" s="46">
        <v>44402.400000000001</v>
      </c>
      <c r="E13" s="46">
        <v>59</v>
      </c>
      <c r="F13" s="46">
        <v>40481.9</v>
      </c>
      <c r="G13" s="46"/>
      <c r="H13" s="46"/>
      <c r="I13" s="46"/>
      <c r="J13" s="46"/>
      <c r="K13" s="46">
        <v>4</v>
      </c>
      <c r="L13" s="46">
        <v>2819.2</v>
      </c>
      <c r="M13" s="32"/>
    </row>
    <row r="14" spans="1:13" ht="15.95" customHeight="1" x14ac:dyDescent="0.2">
      <c r="A14" s="38">
        <v>9</v>
      </c>
      <c r="B14" s="40" t="s">
        <v>57</v>
      </c>
      <c r="C14" s="46">
        <v>1</v>
      </c>
      <c r="D14" s="46">
        <v>704.8</v>
      </c>
      <c r="E14" s="46">
        <v>1</v>
      </c>
      <c r="F14" s="46">
        <v>705</v>
      </c>
      <c r="G14" s="46"/>
      <c r="H14" s="46"/>
      <c r="I14" s="46"/>
      <c r="J14" s="46"/>
      <c r="K14" s="46"/>
      <c r="L14" s="46"/>
      <c r="M14" s="32"/>
    </row>
    <row r="15" spans="1:13" ht="133.69999999999999" customHeight="1" x14ac:dyDescent="0.2">
      <c r="A15" s="38">
        <v>10</v>
      </c>
      <c r="B15" s="40" t="s">
        <v>0</v>
      </c>
      <c r="C15" s="46">
        <v>16</v>
      </c>
      <c r="D15" s="46">
        <v>5638.4</v>
      </c>
      <c r="E15" s="46">
        <v>15</v>
      </c>
      <c r="F15" s="46">
        <v>5286.6</v>
      </c>
      <c r="G15" s="46"/>
      <c r="H15" s="46"/>
      <c r="I15" s="46"/>
      <c r="J15" s="46"/>
      <c r="K15" s="46">
        <v>1</v>
      </c>
      <c r="L15" s="46">
        <v>352.4</v>
      </c>
      <c r="M15" s="32"/>
    </row>
    <row r="16" spans="1:13" ht="21.2" customHeight="1" x14ac:dyDescent="0.2">
      <c r="A16" s="38">
        <v>11</v>
      </c>
      <c r="B16" s="41" t="s">
        <v>54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2"/>
    </row>
    <row r="17" spans="1:13" ht="21.2" customHeight="1" x14ac:dyDescent="0.2">
      <c r="A17" s="38">
        <v>12</v>
      </c>
      <c r="B17" s="41" t="s">
        <v>55</v>
      </c>
      <c r="C17" s="46">
        <v>16</v>
      </c>
      <c r="D17" s="46">
        <v>5638.4</v>
      </c>
      <c r="E17" s="46">
        <v>15</v>
      </c>
      <c r="F17" s="46">
        <v>5286.6</v>
      </c>
      <c r="G17" s="46"/>
      <c r="H17" s="46"/>
      <c r="I17" s="46"/>
      <c r="J17" s="46"/>
      <c r="K17" s="46">
        <v>1</v>
      </c>
      <c r="L17" s="46">
        <v>352.4</v>
      </c>
      <c r="M17" s="32"/>
    </row>
    <row r="18" spans="1:13" ht="21.2" customHeight="1" x14ac:dyDescent="0.2">
      <c r="A18" s="38">
        <v>13</v>
      </c>
      <c r="B18" s="42" t="s">
        <v>58</v>
      </c>
      <c r="C18" s="46">
        <v>47</v>
      </c>
      <c r="D18" s="46">
        <v>8281.3999999999905</v>
      </c>
      <c r="E18" s="46">
        <v>26</v>
      </c>
      <c r="F18" s="46">
        <v>4760.92</v>
      </c>
      <c r="G18" s="46"/>
      <c r="H18" s="46"/>
      <c r="I18" s="46"/>
      <c r="J18" s="46"/>
      <c r="K18" s="46">
        <v>21</v>
      </c>
      <c r="L18" s="46">
        <v>3700.2</v>
      </c>
      <c r="M18" s="32"/>
    </row>
    <row r="19" spans="1:13" ht="21.2" customHeight="1" x14ac:dyDescent="0.2">
      <c r="A19" s="38">
        <v>14</v>
      </c>
      <c r="B19" s="42" t="s">
        <v>59</v>
      </c>
      <c r="C19" s="46">
        <v>2</v>
      </c>
      <c r="D19" s="46">
        <v>176.2</v>
      </c>
      <c r="E19" s="46">
        <v>2</v>
      </c>
      <c r="F19" s="46">
        <v>168.1</v>
      </c>
      <c r="G19" s="46"/>
      <c r="H19" s="46"/>
      <c r="I19" s="46"/>
      <c r="J19" s="46"/>
      <c r="K19" s="46"/>
      <c r="L19" s="46"/>
      <c r="M19" s="32"/>
    </row>
    <row r="20" spans="1:13" ht="33.950000000000003" customHeight="1" x14ac:dyDescent="0.2">
      <c r="A20" s="38">
        <v>15</v>
      </c>
      <c r="B20" s="40" t="s">
        <v>60</v>
      </c>
      <c r="C20" s="46">
        <f t="shared" ref="C20:L20" si="1">SUM(C21:C22)</f>
        <v>0</v>
      </c>
      <c r="D20" s="46">
        <f t="shared" si="1"/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6">
        <f t="shared" si="1"/>
        <v>0</v>
      </c>
      <c r="K20" s="46">
        <f t="shared" si="1"/>
        <v>0</v>
      </c>
      <c r="L20" s="46">
        <f t="shared" si="1"/>
        <v>0</v>
      </c>
      <c r="M20" s="32"/>
    </row>
    <row r="21" spans="1:13" ht="15" x14ac:dyDescent="0.2">
      <c r="A21" s="38">
        <v>16</v>
      </c>
      <c r="B21" s="43" t="s">
        <v>61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32"/>
    </row>
    <row r="22" spans="1:13" ht="23.45" customHeight="1" x14ac:dyDescent="0.2">
      <c r="A22" s="38">
        <v>17</v>
      </c>
      <c r="B22" s="43" t="s">
        <v>62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32"/>
    </row>
    <row r="23" spans="1:13" ht="46.9" customHeight="1" x14ac:dyDescent="0.2">
      <c r="A23" s="38">
        <v>18</v>
      </c>
      <c r="B23" s="40" t="s">
        <v>63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32"/>
    </row>
    <row r="24" spans="1:13" ht="31.7" customHeight="1" x14ac:dyDescent="0.2">
      <c r="A24" s="38">
        <v>19</v>
      </c>
      <c r="B24" s="40" t="s">
        <v>64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32"/>
    </row>
    <row r="25" spans="1:13" ht="20.45" customHeight="1" x14ac:dyDescent="0.2">
      <c r="A25" s="38">
        <v>20</v>
      </c>
      <c r="B25" s="41" t="s">
        <v>54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32"/>
    </row>
    <row r="26" spans="1:13" ht="20.45" customHeight="1" x14ac:dyDescent="0.2">
      <c r="A26" s="38">
        <v>21</v>
      </c>
      <c r="B26" s="41" t="s">
        <v>55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2"/>
    </row>
    <row r="27" spans="1:13" ht="15.2" customHeight="1" x14ac:dyDescent="0.2">
      <c r="A27" s="38">
        <v>22</v>
      </c>
      <c r="B27" s="39" t="s">
        <v>65</v>
      </c>
      <c r="C27" s="47">
        <f t="shared" ref="C27:L27" si="2">SUM(C28:C37)</f>
        <v>0</v>
      </c>
      <c r="D27" s="47">
        <f t="shared" si="2"/>
        <v>0</v>
      </c>
      <c r="E27" s="47">
        <f t="shared" si="2"/>
        <v>0</v>
      </c>
      <c r="F27" s="47">
        <f t="shared" si="2"/>
        <v>0</v>
      </c>
      <c r="G27" s="47">
        <f t="shared" si="2"/>
        <v>0</v>
      </c>
      <c r="H27" s="47">
        <f t="shared" si="2"/>
        <v>0</v>
      </c>
      <c r="I27" s="47">
        <f t="shared" si="2"/>
        <v>0</v>
      </c>
      <c r="J27" s="47">
        <f t="shared" si="2"/>
        <v>0</v>
      </c>
      <c r="K27" s="47">
        <f t="shared" si="2"/>
        <v>0</v>
      </c>
      <c r="L27" s="47">
        <f t="shared" si="2"/>
        <v>0</v>
      </c>
      <c r="M27" s="32"/>
    </row>
    <row r="28" spans="1:13" ht="15.95" customHeight="1" x14ac:dyDescent="0.2">
      <c r="A28" s="38">
        <v>23</v>
      </c>
      <c r="B28" s="40" t="s">
        <v>66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2"/>
    </row>
    <row r="29" spans="1:13" ht="15.2" customHeight="1" x14ac:dyDescent="0.2">
      <c r="A29" s="38">
        <v>24</v>
      </c>
      <c r="B29" s="40" t="s">
        <v>61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2"/>
    </row>
    <row r="30" spans="1:13" ht="15.2" customHeight="1" x14ac:dyDescent="0.2">
      <c r="A30" s="38">
        <v>25</v>
      </c>
      <c r="B30" s="40" t="s">
        <v>58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2"/>
    </row>
    <row r="31" spans="1:13" ht="15.2" customHeight="1" x14ac:dyDescent="0.2">
      <c r="A31" s="38">
        <v>26</v>
      </c>
      <c r="B31" s="40" t="s">
        <v>59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32"/>
    </row>
    <row r="32" spans="1:13" ht="74.650000000000006" customHeight="1" x14ac:dyDescent="0.2">
      <c r="A32" s="38">
        <v>27</v>
      </c>
      <c r="B32" s="40" t="s">
        <v>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32"/>
    </row>
    <row r="33" spans="1:13" ht="45.4" customHeight="1" x14ac:dyDescent="0.2">
      <c r="A33" s="38">
        <v>28</v>
      </c>
      <c r="B33" s="40" t="s">
        <v>67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32"/>
    </row>
    <row r="34" spans="1:13" ht="30.2" customHeight="1" x14ac:dyDescent="0.2">
      <c r="A34" s="38">
        <v>29</v>
      </c>
      <c r="B34" s="40" t="s">
        <v>68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32"/>
    </row>
    <row r="35" spans="1:13" ht="30.2" customHeight="1" x14ac:dyDescent="0.2">
      <c r="A35" s="38">
        <v>30</v>
      </c>
      <c r="B35" s="40" t="s">
        <v>69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2"/>
    </row>
    <row r="36" spans="1:13" ht="15.2" customHeight="1" x14ac:dyDescent="0.2">
      <c r="A36" s="38">
        <v>31</v>
      </c>
      <c r="B36" s="40" t="s">
        <v>70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2"/>
    </row>
    <row r="37" spans="1:13" ht="98.1" customHeight="1" x14ac:dyDescent="0.2">
      <c r="A37" s="38">
        <v>32</v>
      </c>
      <c r="B37" s="40" t="s">
        <v>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32"/>
    </row>
    <row r="38" spans="1:13" ht="31.7" customHeight="1" x14ac:dyDescent="0.2">
      <c r="A38" s="38">
        <v>33</v>
      </c>
      <c r="B38" s="39" t="s">
        <v>71</v>
      </c>
      <c r="C38" s="47">
        <f t="shared" ref="C38:L38" si="3">SUM(C39,C46,C47,C48)</f>
        <v>4</v>
      </c>
      <c r="D38" s="47">
        <f t="shared" si="3"/>
        <v>2819.2</v>
      </c>
      <c r="E38" s="47">
        <f t="shared" si="3"/>
        <v>2</v>
      </c>
      <c r="F38" s="47">
        <f t="shared" si="3"/>
        <v>1409.8</v>
      </c>
      <c r="G38" s="47">
        <f t="shared" si="3"/>
        <v>0</v>
      </c>
      <c r="H38" s="47">
        <f t="shared" si="3"/>
        <v>0</v>
      </c>
      <c r="I38" s="47">
        <f t="shared" si="3"/>
        <v>0</v>
      </c>
      <c r="J38" s="47">
        <f t="shared" si="3"/>
        <v>0</v>
      </c>
      <c r="K38" s="47">
        <f t="shared" si="3"/>
        <v>2</v>
      </c>
      <c r="L38" s="47">
        <f t="shared" si="3"/>
        <v>1409.6</v>
      </c>
      <c r="M38" s="32"/>
    </row>
    <row r="39" spans="1:13" ht="20.45" customHeight="1" x14ac:dyDescent="0.2">
      <c r="A39" s="38">
        <v>34</v>
      </c>
      <c r="B39" s="40" t="s">
        <v>72</v>
      </c>
      <c r="C39" s="46">
        <f t="shared" ref="C39:L39" si="4">SUM(C40,C43)</f>
        <v>4</v>
      </c>
      <c r="D39" s="46">
        <f t="shared" si="4"/>
        <v>2819.2</v>
      </c>
      <c r="E39" s="46">
        <f t="shared" si="4"/>
        <v>2</v>
      </c>
      <c r="F39" s="46">
        <f t="shared" si="4"/>
        <v>1409.8</v>
      </c>
      <c r="G39" s="46">
        <f t="shared" si="4"/>
        <v>0</v>
      </c>
      <c r="H39" s="46">
        <f t="shared" si="4"/>
        <v>0</v>
      </c>
      <c r="I39" s="46">
        <f t="shared" si="4"/>
        <v>0</v>
      </c>
      <c r="J39" s="46">
        <f t="shared" si="4"/>
        <v>0</v>
      </c>
      <c r="K39" s="46">
        <f t="shared" si="4"/>
        <v>2</v>
      </c>
      <c r="L39" s="46">
        <f t="shared" si="4"/>
        <v>1409.6</v>
      </c>
      <c r="M39" s="32"/>
    </row>
    <row r="40" spans="1:13" ht="19.7" customHeight="1" x14ac:dyDescent="0.2">
      <c r="A40" s="38">
        <v>35</v>
      </c>
      <c r="B40" s="40" t="s">
        <v>73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32"/>
    </row>
    <row r="41" spans="1:13" ht="16.7" customHeight="1" x14ac:dyDescent="0.2">
      <c r="A41" s="38">
        <v>36</v>
      </c>
      <c r="B41" s="41" t="s">
        <v>74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32"/>
    </row>
    <row r="42" spans="1:13" ht="16.7" customHeight="1" x14ac:dyDescent="0.2">
      <c r="A42" s="38">
        <v>37</v>
      </c>
      <c r="B42" s="41" t="s">
        <v>52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32"/>
    </row>
    <row r="43" spans="1:13" ht="21.2" customHeight="1" x14ac:dyDescent="0.2">
      <c r="A43" s="38">
        <v>38</v>
      </c>
      <c r="B43" s="40" t="s">
        <v>75</v>
      </c>
      <c r="C43" s="46">
        <v>4</v>
      </c>
      <c r="D43" s="46">
        <v>2819.2</v>
      </c>
      <c r="E43" s="46">
        <v>2</v>
      </c>
      <c r="F43" s="46">
        <v>1409.8</v>
      </c>
      <c r="G43" s="46"/>
      <c r="H43" s="46"/>
      <c r="I43" s="46"/>
      <c r="J43" s="46"/>
      <c r="K43" s="46">
        <v>2</v>
      </c>
      <c r="L43" s="46">
        <v>1409.6</v>
      </c>
      <c r="M43" s="32"/>
    </row>
    <row r="44" spans="1:13" ht="30.2" customHeight="1" x14ac:dyDescent="0.2">
      <c r="A44" s="38">
        <v>39</v>
      </c>
      <c r="B44" s="41" t="s">
        <v>76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32"/>
    </row>
    <row r="45" spans="1:13" ht="21.2" customHeight="1" x14ac:dyDescent="0.2">
      <c r="A45" s="38">
        <v>40</v>
      </c>
      <c r="B45" s="41" t="s">
        <v>55</v>
      </c>
      <c r="C45" s="46">
        <v>4</v>
      </c>
      <c r="D45" s="46">
        <v>2819.2</v>
      </c>
      <c r="E45" s="46">
        <v>2</v>
      </c>
      <c r="F45" s="46">
        <v>1409.8</v>
      </c>
      <c r="G45" s="46"/>
      <c r="H45" s="46"/>
      <c r="I45" s="46"/>
      <c r="J45" s="46"/>
      <c r="K45" s="46">
        <v>2</v>
      </c>
      <c r="L45" s="46">
        <v>1409.6</v>
      </c>
      <c r="M45" s="32"/>
    </row>
    <row r="46" spans="1:13" ht="45.4" customHeight="1" x14ac:dyDescent="0.2">
      <c r="A46" s="38">
        <v>41</v>
      </c>
      <c r="B46" s="40" t="s">
        <v>77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32"/>
    </row>
    <row r="47" spans="1:13" ht="30.2" customHeight="1" x14ac:dyDescent="0.2">
      <c r="A47" s="38">
        <v>42</v>
      </c>
      <c r="B47" s="40" t="s">
        <v>78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32"/>
    </row>
    <row r="48" spans="1:13" ht="51.4" customHeight="1" x14ac:dyDescent="0.2">
      <c r="A48" s="38">
        <v>43</v>
      </c>
      <c r="B48" s="40" t="s">
        <v>79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32"/>
    </row>
    <row r="49" spans="1:13" ht="21.95" customHeight="1" x14ac:dyDescent="0.2">
      <c r="A49" s="38">
        <v>44</v>
      </c>
      <c r="B49" s="39" t="s">
        <v>80</v>
      </c>
      <c r="C49" s="47">
        <f t="shared" ref="C49:L49" si="5">SUM(C50:C53)</f>
        <v>31</v>
      </c>
      <c r="D49" s="47">
        <f t="shared" si="5"/>
        <v>851.01</v>
      </c>
      <c r="E49" s="47">
        <f t="shared" si="5"/>
        <v>31</v>
      </c>
      <c r="F49" s="47">
        <f t="shared" si="5"/>
        <v>3991.48</v>
      </c>
      <c r="G49" s="47">
        <f t="shared" si="5"/>
        <v>0</v>
      </c>
      <c r="H49" s="47">
        <f t="shared" si="5"/>
        <v>0</v>
      </c>
      <c r="I49" s="47">
        <f t="shared" si="5"/>
        <v>0</v>
      </c>
      <c r="J49" s="47">
        <f t="shared" si="5"/>
        <v>0</v>
      </c>
      <c r="K49" s="47">
        <f t="shared" si="5"/>
        <v>0</v>
      </c>
      <c r="L49" s="47">
        <f t="shared" si="5"/>
        <v>0</v>
      </c>
      <c r="M49" s="32"/>
    </row>
    <row r="50" spans="1:13" ht="18.95" customHeight="1" x14ac:dyDescent="0.2">
      <c r="A50" s="38">
        <v>45</v>
      </c>
      <c r="B50" s="40" t="s">
        <v>81</v>
      </c>
      <c r="C50" s="46">
        <v>30</v>
      </c>
      <c r="D50" s="46">
        <v>750.58</v>
      </c>
      <c r="E50" s="46">
        <v>30</v>
      </c>
      <c r="F50" s="46">
        <v>3891.04</v>
      </c>
      <c r="G50" s="46"/>
      <c r="H50" s="46"/>
      <c r="I50" s="46"/>
      <c r="J50" s="46"/>
      <c r="K50" s="46"/>
      <c r="L50" s="46"/>
      <c r="M50" s="32"/>
    </row>
    <row r="51" spans="1:13" ht="27.2" customHeight="1" x14ac:dyDescent="0.2">
      <c r="A51" s="38">
        <v>46</v>
      </c>
      <c r="B51" s="40" t="s">
        <v>82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2"/>
    </row>
    <row r="52" spans="1:13" ht="76.349999999999994" customHeight="1" x14ac:dyDescent="0.2">
      <c r="A52" s="38">
        <v>47</v>
      </c>
      <c r="B52" s="40" t="s">
        <v>3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32"/>
    </row>
    <row r="53" spans="1:13" ht="24.2" customHeight="1" x14ac:dyDescent="0.2">
      <c r="A53" s="38">
        <v>48</v>
      </c>
      <c r="B53" s="40" t="s">
        <v>83</v>
      </c>
      <c r="C53" s="46">
        <v>1</v>
      </c>
      <c r="D53" s="46">
        <v>100.43</v>
      </c>
      <c r="E53" s="46">
        <v>1</v>
      </c>
      <c r="F53" s="46">
        <v>100.44</v>
      </c>
      <c r="G53" s="46"/>
      <c r="H53" s="46"/>
      <c r="I53" s="46"/>
      <c r="J53" s="46"/>
      <c r="K53" s="46"/>
      <c r="L53" s="46"/>
      <c r="M53" s="32"/>
    </row>
    <row r="54" spans="1:13" ht="28.5" x14ac:dyDescent="0.2">
      <c r="A54" s="38">
        <v>49</v>
      </c>
      <c r="B54" s="39" t="s">
        <v>84</v>
      </c>
      <c r="C54" s="47">
        <v>183</v>
      </c>
      <c r="D54" s="47">
        <v>64189.6600000002</v>
      </c>
      <c r="E54" s="47">
        <v>82</v>
      </c>
      <c r="F54" s="47">
        <v>28896.799999999999</v>
      </c>
      <c r="G54" s="47"/>
      <c r="H54" s="47"/>
      <c r="I54" s="47">
        <v>183</v>
      </c>
      <c r="J54" s="47">
        <v>64462.200000000201</v>
      </c>
      <c r="K54" s="47"/>
      <c r="L54" s="47"/>
      <c r="M54" s="32"/>
    </row>
    <row r="55" spans="1:13" ht="15.2" customHeight="1" x14ac:dyDescent="0.2">
      <c r="A55" s="38">
        <v>50</v>
      </c>
      <c r="B55" s="44" t="s">
        <v>85</v>
      </c>
      <c r="C55" s="47">
        <f t="shared" ref="C55:L55" si="6">SUM(C6,C27,C38,C49,C54)</f>
        <v>763</v>
      </c>
      <c r="D55" s="47">
        <f t="shared" si="6"/>
        <v>596757.09000000008</v>
      </c>
      <c r="E55" s="47">
        <f t="shared" si="6"/>
        <v>533</v>
      </c>
      <c r="F55" s="47">
        <f t="shared" si="6"/>
        <v>451160.75000000006</v>
      </c>
      <c r="G55" s="47">
        <f t="shared" si="6"/>
        <v>0</v>
      </c>
      <c r="H55" s="47">
        <f t="shared" si="6"/>
        <v>0</v>
      </c>
      <c r="I55" s="47">
        <f t="shared" si="6"/>
        <v>183</v>
      </c>
      <c r="J55" s="47">
        <f t="shared" si="6"/>
        <v>64462.200000000201</v>
      </c>
      <c r="K55" s="47">
        <f t="shared" si="6"/>
        <v>129</v>
      </c>
      <c r="L55" s="47">
        <f t="shared" si="6"/>
        <v>90609.3100000001</v>
      </c>
      <c r="M55" s="32"/>
    </row>
    <row r="56" spans="1:13" ht="12.2" customHeight="1" x14ac:dyDescent="0.2">
      <c r="A56" s="19"/>
      <c r="B56" s="19"/>
      <c r="C56" s="48"/>
      <c r="D56" s="50"/>
      <c r="E56" s="50"/>
      <c r="F56" s="50"/>
      <c r="G56" s="48"/>
      <c r="H56" s="48"/>
      <c r="I56" s="48"/>
      <c r="J56" s="48"/>
      <c r="K56" s="48"/>
      <c r="L56" s="48"/>
    </row>
    <row r="57" spans="1:13" ht="12.95" customHeight="1" x14ac:dyDescent="0.2">
      <c r="B57" s="45"/>
      <c r="C57" s="16"/>
      <c r="D57" s="51"/>
      <c r="E57" s="51"/>
      <c r="F57" s="51"/>
      <c r="G57" s="16"/>
      <c r="H57" s="16"/>
      <c r="I57" s="16"/>
      <c r="J57" s="16"/>
      <c r="K57" s="16"/>
      <c r="L57" s="16"/>
    </row>
    <row r="58" spans="1:13" ht="12.95" customHeight="1" x14ac:dyDescent="0.2">
      <c r="B58" s="45"/>
      <c r="C58" s="16"/>
      <c r="D58" s="51"/>
      <c r="E58" s="51"/>
      <c r="F58" s="51"/>
      <c r="G58" s="16"/>
      <c r="H58" s="16"/>
      <c r="I58" s="16"/>
      <c r="J58" s="16"/>
      <c r="K58" s="16"/>
      <c r="L58" s="16"/>
    </row>
    <row r="59" spans="1:13" ht="12.95" customHeight="1" x14ac:dyDescent="0.2">
      <c r="B59" s="45"/>
    </row>
  </sheetData>
  <mergeCells count="17">
    <mergeCell ref="B1:C1"/>
    <mergeCell ref="A2:A4"/>
    <mergeCell ref="B2:B4"/>
    <mergeCell ref="E3:E4"/>
    <mergeCell ref="F3:F4"/>
    <mergeCell ref="E2:F2"/>
    <mergeCell ref="C2:C4"/>
    <mergeCell ref="D2:D4"/>
    <mergeCell ref="K3:K4"/>
    <mergeCell ref="J3:J4"/>
    <mergeCell ref="L3:L4"/>
    <mergeCell ref="K2:L2"/>
    <mergeCell ref="I2:J2"/>
    <mergeCell ref="I3:I4"/>
    <mergeCell ref="G2:H2"/>
    <mergeCell ref="G3:G4"/>
    <mergeCell ref="H3:H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Володарський районний суд Київської області,_x000D_
 Початок періоду: 01.01.2018, Кінець періоду: 31.12.2018&amp;L7EA54970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3"/>
      <c r="B1" s="61" t="s">
        <v>96</v>
      </c>
      <c r="C1" s="61"/>
      <c r="D1" s="61"/>
      <c r="E1" s="53"/>
      <c r="F1" s="53"/>
    </row>
    <row r="2" spans="1:7" ht="12.95" customHeight="1" x14ac:dyDescent="0.2">
      <c r="A2" s="54"/>
      <c r="B2" s="62"/>
      <c r="C2" s="62"/>
      <c r="D2" s="62"/>
      <c r="E2" s="54"/>
      <c r="F2" s="54"/>
    </row>
    <row r="3" spans="1:7" ht="44.65" customHeight="1" x14ac:dyDescent="0.2">
      <c r="A3" s="55" t="s">
        <v>44</v>
      </c>
      <c r="B3" s="141" t="s">
        <v>97</v>
      </c>
      <c r="C3" s="142"/>
      <c r="D3" s="143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44" t="s">
        <v>98</v>
      </c>
      <c r="C4" s="145"/>
      <c r="D4" s="146"/>
      <c r="E4" s="90">
        <f>SUM(E5:E24)</f>
        <v>129</v>
      </c>
      <c r="F4" s="90">
        <f>SUM(F5:F24)</f>
        <v>89904.510000000097</v>
      </c>
      <c r="G4" s="32"/>
    </row>
    <row r="5" spans="1:7" ht="20.45" customHeight="1" x14ac:dyDescent="0.2">
      <c r="A5" s="38">
        <v>2</v>
      </c>
      <c r="B5" s="138" t="s">
        <v>99</v>
      </c>
      <c r="C5" s="139"/>
      <c r="D5" s="140"/>
      <c r="E5" s="79">
        <v>3</v>
      </c>
      <c r="F5" s="79">
        <v>2114.4</v>
      </c>
      <c r="G5" s="32"/>
    </row>
    <row r="6" spans="1:7" ht="28.7" customHeight="1" x14ac:dyDescent="0.2">
      <c r="A6" s="38">
        <v>3</v>
      </c>
      <c r="B6" s="138" t="s">
        <v>100</v>
      </c>
      <c r="C6" s="139"/>
      <c r="D6" s="140"/>
      <c r="E6" s="79"/>
      <c r="F6" s="79"/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90</v>
      </c>
      <c r="F7" s="79">
        <v>56560.200000000099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101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102</v>
      </c>
      <c r="C10" s="139"/>
      <c r="D10" s="140"/>
      <c r="E10" s="79">
        <v>2</v>
      </c>
      <c r="F10" s="79">
        <v>1409.6</v>
      </c>
      <c r="G10" s="32"/>
    </row>
    <row r="11" spans="1:7" ht="23.45" customHeight="1" x14ac:dyDescent="0.2">
      <c r="A11" s="38">
        <v>8</v>
      </c>
      <c r="B11" s="138" t="s">
        <v>103</v>
      </c>
      <c r="C11" s="139"/>
      <c r="D11" s="140"/>
      <c r="E11" s="79">
        <v>9</v>
      </c>
      <c r="F11" s="79">
        <v>8721.15</v>
      </c>
      <c r="G11" s="32"/>
    </row>
    <row r="12" spans="1:7" ht="29.45" customHeight="1" x14ac:dyDescent="0.2">
      <c r="A12" s="38">
        <v>9</v>
      </c>
      <c r="B12" s="138" t="s">
        <v>104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105</v>
      </c>
      <c r="C13" s="139"/>
      <c r="D13" s="140"/>
      <c r="E13" s="79">
        <v>13</v>
      </c>
      <c r="F13" s="79">
        <v>11638.33</v>
      </c>
      <c r="G13" s="32"/>
    </row>
    <row r="14" spans="1:7" ht="25.7" customHeight="1" x14ac:dyDescent="0.2">
      <c r="A14" s="38">
        <v>11</v>
      </c>
      <c r="B14" s="138" t="s">
        <v>106</v>
      </c>
      <c r="C14" s="139"/>
      <c r="D14" s="140"/>
      <c r="E14" s="79">
        <v>5</v>
      </c>
      <c r="F14" s="79">
        <v>3524</v>
      </c>
      <c r="G14" s="32"/>
    </row>
    <row r="15" spans="1:7" ht="20.45" customHeight="1" x14ac:dyDescent="0.2">
      <c r="A15" s="38">
        <v>12</v>
      </c>
      <c r="B15" s="138" t="s">
        <v>107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108</v>
      </c>
      <c r="C16" s="139"/>
      <c r="D16" s="140"/>
      <c r="E16" s="79">
        <v>1</v>
      </c>
      <c r="F16" s="79">
        <v>704.8</v>
      </c>
      <c r="G16" s="32"/>
    </row>
    <row r="17" spans="1:11" ht="20.45" customHeight="1" x14ac:dyDescent="0.2">
      <c r="A17" s="38">
        <v>14</v>
      </c>
      <c r="B17" s="138" t="s">
        <v>109</v>
      </c>
      <c r="C17" s="139"/>
      <c r="D17" s="140"/>
      <c r="E17" s="79">
        <v>3</v>
      </c>
      <c r="F17" s="79">
        <v>2412.83</v>
      </c>
      <c r="G17" s="32"/>
    </row>
    <row r="18" spans="1:11" ht="27.2" customHeight="1" x14ac:dyDescent="0.2">
      <c r="A18" s="38">
        <v>15</v>
      </c>
      <c r="B18" s="138" t="s">
        <v>110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111</v>
      </c>
      <c r="C20" s="139"/>
      <c r="D20" s="140"/>
      <c r="E20" s="79">
        <v>1</v>
      </c>
      <c r="F20" s="79">
        <v>1762</v>
      </c>
      <c r="G20" s="32"/>
    </row>
    <row r="21" spans="1:11" ht="33.200000000000003" customHeight="1" x14ac:dyDescent="0.2">
      <c r="A21" s="38">
        <v>18</v>
      </c>
      <c r="B21" s="138" t="s">
        <v>112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53" t="s">
        <v>7</v>
      </c>
      <c r="C22" s="153"/>
      <c r="D22" s="153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>
        <v>1</v>
      </c>
      <c r="F23" s="79">
        <v>704.8</v>
      </c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>
        <v>1</v>
      </c>
      <c r="F24" s="79">
        <v>352.4</v>
      </c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7"/>
      <c r="F26" s="148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120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51" t="s">
        <v>121</v>
      </c>
      <c r="F28" s="152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120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9" t="s">
        <v>119</v>
      </c>
      <c r="D31" s="149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50"/>
      <c r="D32" s="150"/>
      <c r="E32" s="81"/>
      <c r="I32" s="89"/>
      <c r="J32" s="89"/>
      <c r="K32" s="89"/>
    </row>
    <row r="33" spans="1:11" ht="30" x14ac:dyDescent="0.25">
      <c r="A33" s="60"/>
      <c r="B33" s="69" t="s">
        <v>117</v>
      </c>
      <c r="C33" s="150"/>
      <c r="D33" s="150"/>
      <c r="F33" s="82" t="s">
        <v>122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Володарський районний суд Київської області,_x000D_
 Початок періоду: 01.01.2018, Кінець періоду: 31.12.2018&amp;L7EA54970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2021-02-02T09:01:13Z</dcterms:created>
  <dcterms:modified xsi:type="dcterms:W3CDTF">2021-02-02T09:01:19Z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7EA54970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3.20.0.1578</vt:lpwstr>
  </property>
</Properties>
</file>