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erverD3\Desktop\Звіти 2020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52511" calcMode="manual"/>
</workbook>
</file>

<file path=xl/calcChain.xml><?xml version="1.0" encoding="utf-8"?>
<calcChain xmlns="http://schemas.openxmlformats.org/spreadsheetml/2006/main">
  <c r="D4" i="22" l="1"/>
  <c r="D5" i="22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F46" i="15"/>
  <c r="D8" i="22"/>
  <c r="G16" i="15"/>
  <c r="G46" i="15"/>
  <c r="H16" i="15"/>
  <c r="I16" i="15"/>
  <c r="J16" i="15"/>
  <c r="J46" i="15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J45" i="15"/>
  <c r="D7" i="22"/>
  <c r="I45" i="15"/>
  <c r="I46" i="15"/>
  <c r="H45" i="15"/>
  <c r="H46" i="15"/>
  <c r="D9" i="22"/>
  <c r="G45" i="15"/>
  <c r="F45" i="15"/>
  <c r="E45" i="15"/>
  <c r="E46" i="15"/>
  <c r="L46" i="15"/>
  <c r="L45" i="15"/>
  <c r="D3" i="22"/>
  <c r="D10" i="22"/>
</calcChain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<sst xmlns="http://schemas.openxmlformats.org/spreadsheetml/2006/main" count="288" uniqueCount="216">
  <si>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</si>
  <si>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</si>
  <si>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</si>
  <si>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</si>
  <si>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</si>
  <si>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</si>
  <si>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</si>
  <si>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</si>
  <si>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</si>
  <si>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</si>
  <si>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</si>
  <si>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</si>
  <si>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</si>
  <si>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</si>
  <si>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</si>
  <si>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</si>
  <si>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</si>
  <si>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</si>
  <si>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</si>
  <si>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</si>
  <si>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</si>
  <si>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</si>
  <si>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</si>
  <si>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</si>
  <si>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</si>
  <si>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</si>
  <si>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</si>
  <si>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</si>
  <si>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</si>
  <si>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</si>
  <si>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</si>
  <si>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</si>
  <si>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</si>
  <si>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</si>
  <si>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</si>
  <si>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</si>
  <si>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</si>
  <si>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</si>
  <si>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</si>
  <si>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</si>
  <si>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</si>
  <si>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</si>
  <si>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</si>
  <si>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</si>
  <si>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</si>
  <si>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</si>
  <si>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</si>
  <si>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</si>
  <si>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</si>
  <si>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</si>
  <si>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</si>
  <si>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</si>
  <si>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</si>
  <si>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</si>
  <si>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</si>
  <si>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</si>
  <si>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</si>
  <si>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</si>
  <si>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</si>
  <si>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</si>
  <si>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</si>
  <si>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</si>
  <si>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</si>
  <si>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</si>
  <si>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</si>
  <si>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</si>
  <si>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</si>
  <si>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</si>
  <si>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</si>
  <si>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</si>
  <si>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</si>
  <si>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</si>
  <si>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</si>
  <si>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</si>
  <si>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</si>
  <si>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</si>
  <si>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</si>
  <si>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</si>
  <si>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</si>
  <si>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</si>
  <si>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</si>
  <si>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</si>
  <si>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</si>
  <si>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</si>
  <si>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</si>
  <si>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</si>
  <si>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</si>
  <si>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</si>
  <si>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</si>
  <si>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</si>
  <si>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</si>
  <si>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</si>
  <si>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</si>
  <si>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</si>
  <si>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</si>
  <si>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</si>
  <si>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</si>
  <si>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</si>
  <si>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</si>
  <si>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</si>
  <si>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</si>
  <si>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</si>
  <si>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</si>
  <si>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</si>
  <si>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</si>
  <si>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</si>
  <si>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</si>
  <si>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</si>
  <si>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</si>
  <si>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</si>
  <si>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</si>
  <si>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</si>
  <si>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</si>
  <si>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</si>
  <si>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</si>
  <si>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</si>
  <si>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</si>
  <si>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</si>
  <si>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</si>
  <si>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</si>
  <si>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</si>
  <si>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</si>
  <si>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</si>
  <si>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</si>
  <si>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</si>
  <si>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</si>
  <si>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</si>
  <si>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</si>
  <si>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</si>
  <si>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</si>
  <si>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</si>
  <si>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</si>
  <si>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</si>
  <si>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</si>
  <si>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</si>
  <si>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</si>
  <si>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</si>
  <si>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</si>
  <si>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</si>
  <si>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</si>
  <si>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</si>
  <si>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</si>
  <si>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</si>
  <si>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</si>
  <si>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</si>
  <si>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</si>
  <si>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</si>
  <si>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</si>
  <si>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</si>
  <si>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</si>
  <si>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</si>
  <si>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</si>
  <si>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</si>
  <si>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</si>
  <si>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</si>
  <si>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</si>
  <si>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</si>
  <si>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</si>
  <si>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</si>
  <si>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</si>
  <si>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</si>
  <si>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</si>
  <si>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</si>
  <si>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</si>
  <si>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</si>
  <si>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</si>
  <si>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</si>
  <si>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</si>
  <si>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</si>
  <si>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</si>
  <si>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</si>
  <si>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</si>
  <si>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</si>
  <si>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</si>
  <si>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</si>
  <si>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</si>
  <si>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</si>
  <si>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</si>
  <si>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</si>
  <si>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</si>
  <si>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</si>
  <si>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</si>
  <si>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</si>
  <si>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</si>
  <si>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</si>
  <si>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</si>
  <si>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</si>
  <si>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</si>
  <si>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</si>
  <si>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</si>
  <si>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</si>
  <si>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</si>
  <si>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</si>
  <si>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</si>
  <si>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</si>
  <si>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</si>
  <si>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</si>
  <si>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</si>
  <si>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</si>
  <si>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</si>
  <si>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</si>
  <si>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</si>
  <si>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</si>
  <si>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</si>
  <si>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</si>
  <si>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</si>
  <si>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</si>
  <si>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</si>
  <si>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Володарський районний суд Київської області</t>
  </si>
  <si>
    <t>9300.смт. Володарка.вул. Миру 25</t>
  </si>
  <si>
    <t>Доручення судів України / іноземних судів</t>
  </si>
  <si>
    <t xml:space="preserve">Розглянуто справ судом присяжних </t>
  </si>
  <si>
    <t/>
  </si>
  <si>
    <t>В.В. Волівач</t>
  </si>
  <si>
    <t>vitavolivach12@gmail.com</t>
  </si>
  <si>
    <t>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</si>
</sst>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3" fillId="0" borderId="0" applyFont="0" applyFill="0" applyBorder="0" applyAlignment="0" applyProtection="0"/>
    <xf numFmtId="195" fontId="1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8" applyNumberFormat="1" applyFont="1" applyFill="1" applyBorder="1" applyAlignment="1" applyProtection="1">
      <alignment horizontal="left" vertical="top" wrapText="1"/>
    </xf>
    <xf numFmtId="0" fontId="6" fillId="0" borderId="22" xfId="48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8" applyNumberFormat="1" applyFont="1" applyFill="1" applyBorder="1" applyAlignment="1" applyProtection="1">
      <alignment horizontal="left" vertical="center" wrapText="1"/>
    </xf>
    <xf numFmtId="0" fontId="46" fillId="0" borderId="22" xfId="48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8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Звичайни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 2" xfId="47"/>
    <cellStyle name="Фінансовий [0]" xfId="48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&amp;C&amp;L3EDD802E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132</v>
      </c>
      <c r="F6" s="105">
        <v>105</v>
      </c>
      <c r="G6" s="105"/>
      <c r="H6" s="105">
        <v>99</v>
      </c>
      <c r="I6" s="105" t="s">
        <v>206</v>
      </c>
      <c r="J6" s="105">
        <v>33</v>
      </c>
      <c r="K6" s="84">
        <v>12</v>
      </c>
      <c r="L6" s="91">
        <f t="shared" ref="L6:L46" si="0">E6-F6</f>
        <v>27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307</v>
      </c>
      <c r="F7" s="105">
        <v>307</v>
      </c>
      <c r="G7" s="105"/>
      <c r="H7" s="105">
        <v>307</v>
      </c>
      <c r="I7" s="105">
        <v>289</v>
      </c>
      <c r="J7" s="105"/>
      <c r="K7" s="84"/>
      <c r="L7" s="91">
        <f t="shared" si="0"/>
        <v>0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45</v>
      </c>
      <c r="F9" s="105">
        <v>45</v>
      </c>
      <c r="G9" s="105"/>
      <c r="H9" s="85">
        <v>44</v>
      </c>
      <c r="I9" s="105">
        <v>39</v>
      </c>
      <c r="J9" s="105">
        <v>1</v>
      </c>
      <c r="K9" s="84"/>
      <c r="L9" s="91">
        <f t="shared" si="0"/>
        <v>0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13</v>
      </c>
      <c r="F12" s="105">
        <v>11</v>
      </c>
      <c r="G12" s="105"/>
      <c r="H12" s="105">
        <v>13</v>
      </c>
      <c r="I12" s="105">
        <v>10</v>
      </c>
      <c r="J12" s="105"/>
      <c r="K12" s="84"/>
      <c r="L12" s="91">
        <f t="shared" si="0"/>
        <v>2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497</v>
      </c>
      <c r="F16" s="86">
        <f t="shared" si="1"/>
        <v>468</v>
      </c>
      <c r="G16" s="86">
        <f t="shared" si="1"/>
        <v>0</v>
      </c>
      <c r="H16" s="86">
        <f t="shared" si="1"/>
        <v>463</v>
      </c>
      <c r="I16" s="86">
        <f t="shared" si="1"/>
        <v>338</v>
      </c>
      <c r="J16" s="86">
        <f t="shared" si="1"/>
        <v>34</v>
      </c>
      <c r="K16" s="86">
        <f t="shared" si="1"/>
        <v>12</v>
      </c>
      <c r="L16" s="91">
        <f t="shared" si="0"/>
        <v>29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13</v>
      </c>
      <c r="F17" s="84">
        <v>13</v>
      </c>
      <c r="G17" s="84"/>
      <c r="H17" s="84">
        <v>13</v>
      </c>
      <c r="I17" s="84">
        <v>12</v>
      </c>
      <c r="J17" s="84"/>
      <c r="K17" s="84"/>
      <c r="L17" s="91">
        <f t="shared" si="0"/>
        <v>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13</v>
      </c>
      <c r="F18" s="84">
        <v>13</v>
      </c>
      <c r="G18" s="84"/>
      <c r="H18" s="84">
        <v>12</v>
      </c>
      <c r="I18" s="84">
        <v>10</v>
      </c>
      <c r="J18" s="84">
        <v>1</v>
      </c>
      <c r="K18" s="84"/>
      <c r="L18" s="91">
        <f t="shared" si="0"/>
        <v>0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15</v>
      </c>
      <c r="F25" s="94">
        <v>15</v>
      </c>
      <c r="G25" s="94"/>
      <c r="H25" s="94">
        <v>14</v>
      </c>
      <c r="I25" s="94">
        <v>10</v>
      </c>
      <c r="J25" s="94">
        <v>1</v>
      </c>
      <c r="K25" s="94"/>
      <c r="L25" s="91">
        <f t="shared" si="0"/>
        <v>0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43</v>
      </c>
      <c r="F26" s="84">
        <v>41</v>
      </c>
      <c r="G26" s="84"/>
      <c r="H26" s="84">
        <v>41</v>
      </c>
      <c r="I26" s="84">
        <v>29</v>
      </c>
      <c r="J26" s="84">
        <v>2</v>
      </c>
      <c r="K26" s="84"/>
      <c r="L26" s="91">
        <f t="shared" si="0"/>
        <v>2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337</v>
      </c>
      <c r="F28" s="84">
        <v>331</v>
      </c>
      <c r="G28" s="84"/>
      <c r="H28" s="84">
        <v>320</v>
      </c>
      <c r="I28" s="84">
        <v>292</v>
      </c>
      <c r="J28" s="84">
        <v>17</v>
      </c>
      <c r="K28" s="84"/>
      <c r="L28" s="91">
        <f t="shared" si="0"/>
        <v>6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372</v>
      </c>
      <c r="F29" s="84">
        <v>295</v>
      </c>
      <c r="G29" s="84">
        <v>1</v>
      </c>
      <c r="H29" s="84">
        <v>280</v>
      </c>
      <c r="I29" s="84">
        <v>232</v>
      </c>
      <c r="J29" s="84">
        <v>92</v>
      </c>
      <c r="K29" s="84">
        <v>5</v>
      </c>
      <c r="L29" s="91">
        <f t="shared" si="0"/>
        <v>77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24</v>
      </c>
      <c r="F30" s="84">
        <v>24</v>
      </c>
      <c r="G30" s="84"/>
      <c r="H30" s="84">
        <v>24</v>
      </c>
      <c r="I30" s="84">
        <v>23</v>
      </c>
      <c r="J30" s="84"/>
      <c r="K30" s="84"/>
      <c r="L30" s="91">
        <f t="shared" si="0"/>
        <v>0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25</v>
      </c>
      <c r="F31" s="84">
        <v>23</v>
      </c>
      <c r="G31" s="84"/>
      <c r="H31" s="84">
        <v>21</v>
      </c>
      <c r="I31" s="84">
        <v>17</v>
      </c>
      <c r="J31" s="84">
        <v>4</v>
      </c>
      <c r="K31" s="84"/>
      <c r="L31" s="91">
        <f t="shared" si="0"/>
        <v>2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2</v>
      </c>
      <c r="F32" s="84">
        <v>2</v>
      </c>
      <c r="G32" s="84"/>
      <c r="H32" s="84">
        <v>2</v>
      </c>
      <c r="I32" s="84">
        <v>1</v>
      </c>
      <c r="J32" s="84"/>
      <c r="K32" s="84"/>
      <c r="L32" s="91">
        <f t="shared" si="0"/>
        <v>0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2</v>
      </c>
      <c r="F33" s="84">
        <v>1</v>
      </c>
      <c r="G33" s="84"/>
      <c r="H33" s="84">
        <v>1</v>
      </c>
      <c r="I33" s="84"/>
      <c r="J33" s="84">
        <v>1</v>
      </c>
      <c r="K33" s="84"/>
      <c r="L33" s="91">
        <f t="shared" si="0"/>
        <v>1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 t="shared" si="0"/>
        <v>0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14</v>
      </c>
      <c r="F37" s="84">
        <v>13</v>
      </c>
      <c r="G37" s="84"/>
      <c r="H37" s="84">
        <v>14</v>
      </c>
      <c r="I37" s="84">
        <v>13</v>
      </c>
      <c r="J37" s="84"/>
      <c r="K37" s="84"/>
      <c r="L37" s="91">
        <f t="shared" si="0"/>
        <v>1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>
        <v>2</v>
      </c>
      <c r="F38" s="84">
        <v>2</v>
      </c>
      <c r="G38" s="84"/>
      <c r="H38" s="84"/>
      <c r="I38" s="84"/>
      <c r="J38" s="84">
        <v>2</v>
      </c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508</v>
      </c>
      <c r="F40" s="94">
        <v>422</v>
      </c>
      <c r="G40" s="94">
        <v>1</v>
      </c>
      <c r="H40" s="94">
        <v>389</v>
      </c>
      <c r="I40" s="94">
        <v>292</v>
      </c>
      <c r="J40" s="94">
        <v>119</v>
      </c>
      <c r="K40" s="94">
        <v>5</v>
      </c>
      <c r="L40" s="91">
        <f t="shared" si="0"/>
        <v>86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269</v>
      </c>
      <c r="F41" s="84">
        <v>267</v>
      </c>
      <c r="G41" s="84">
        <v>1</v>
      </c>
      <c r="H41" s="84">
        <v>264</v>
      </c>
      <c r="I41" s="84" t="s">
        <v>206</v>
      </c>
      <c r="J41" s="84">
        <v>5</v>
      </c>
      <c r="K41" s="84"/>
      <c r="L41" s="91">
        <f t="shared" si="0"/>
        <v>2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3</v>
      </c>
      <c r="F42" s="84">
        <v>3</v>
      </c>
      <c r="G42" s="84"/>
      <c r="H42" s="84">
        <v>2</v>
      </c>
      <c r="I42" s="84" t="s">
        <v>206</v>
      </c>
      <c r="J42" s="84">
        <v>1</v>
      </c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9</v>
      </c>
      <c r="F43" s="84">
        <v>9</v>
      </c>
      <c r="G43" s="84"/>
      <c r="H43" s="84">
        <v>9</v>
      </c>
      <c r="I43" s="84">
        <v>9</v>
      </c>
      <c r="J43" s="84"/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278</v>
      </c>
      <c r="F45" s="84">
        <f>F41+F43+F44</f>
        <v>276</v>
      </c>
      <c r="G45" s="84">
        <f>G41+G43+G44</f>
        <v>1</v>
      </c>
      <c r="H45" s="84">
        <f>H41+H43+H44</f>
        <v>273</v>
      </c>
      <c r="I45" s="84">
        <f>I43+I44</f>
        <v>9</v>
      </c>
      <c r="J45" s="84">
        <f>J41+J43+J44</f>
        <v>5</v>
      </c>
      <c r="K45" s="84">
        <f>K41+K43+K44</f>
        <v>0</v>
      </c>
      <c r="L45" s="91">
        <f t="shared" si="0"/>
        <v>2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1298</v>
      </c>
      <c r="F46" s="84">
        <f t="shared" si="2"/>
        <v>1181</v>
      </c>
      <c r="G46" s="84">
        <f t="shared" si="2"/>
        <v>2</v>
      </c>
      <c r="H46" s="84">
        <f t="shared" si="2"/>
        <v>1139</v>
      </c>
      <c r="I46" s="84">
        <f t="shared" si="2"/>
        <v>649</v>
      </c>
      <c r="J46" s="84">
        <f t="shared" si="2"/>
        <v>159</v>
      </c>
      <c r="K46" s="84">
        <f t="shared" si="2"/>
        <v>17</v>
      </c>
      <c r="L46" s="91">
        <f t="shared" si="0"/>
        <v>117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&amp;R2&amp;C&amp;R2&amp;L3EDD802E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1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32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1</v>
      </c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4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5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7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5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1</v>
      </c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>
        <v>1</v>
      </c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4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22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5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9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10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9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183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1</v>
      </c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111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26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5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5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2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1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&amp;R3&amp;C&amp;R3&amp;L3EDD802E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99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69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38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21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1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234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27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3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2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15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4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1</v>
      </c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33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87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85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329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179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19460207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714115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4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28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10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1001</v>
      </c>
      <c r="F57" s="115">
        <f>F58+F61+F62+F63</f>
        <v>118</v>
      </c>
      <c r="G57" s="115">
        <f>G58+G61+G62+G63</f>
        <v>15</v>
      </c>
      <c r="H57" s="115">
        <f>H58+H61+H62+H63</f>
        <v>2</v>
      </c>
      <c r="I57" s="115">
        <f>I58+I61+I62+I63</f>
        <v>3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426</v>
      </c>
      <c r="F58" s="94">
        <v>32</v>
      </c>
      <c r="G58" s="94">
        <v>4</v>
      </c>
      <c r="H58" s="94">
        <v>1</v>
      </c>
      <c r="I58" s="94"/>
    </row>
    <row r="59" spans="1:9" ht="13.5" customHeight="1" x14ac:dyDescent="0.2">
      <c r="A59" s="241" t="s">
        <v>204</v>
      </c>
      <c r="B59" s="242"/>
      <c r="C59" s="242"/>
      <c r="D59" s="243"/>
      <c r="E59" s="86">
        <v>67</v>
      </c>
      <c r="F59" s="86">
        <v>27</v>
      </c>
      <c r="G59" s="86">
        <v>4</v>
      </c>
      <c r="H59" s="86">
        <v>1</v>
      </c>
      <c r="I59" s="86"/>
    </row>
    <row r="60" spans="1:9" ht="13.5" customHeight="1" x14ac:dyDescent="0.2">
      <c r="A60" s="241" t="s">
        <v>205</v>
      </c>
      <c r="B60" s="242"/>
      <c r="C60" s="242"/>
      <c r="D60" s="243"/>
      <c r="E60" s="86">
        <v>306</v>
      </c>
      <c r="F60" s="86">
        <v>1</v>
      </c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13</v>
      </c>
      <c r="F61" s="84">
        <v>1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290</v>
      </c>
      <c r="F62" s="84">
        <v>84</v>
      </c>
      <c r="G62" s="84">
        <v>11</v>
      </c>
      <c r="H62" s="84">
        <v>1</v>
      </c>
      <c r="I62" s="84">
        <v>3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272</v>
      </c>
      <c r="F63" s="84">
        <v>1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335</v>
      </c>
      <c r="G67" s="108">
        <v>1370520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137</v>
      </c>
      <c r="G68" s="88">
        <v>1144544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198</v>
      </c>
      <c r="G69" s="88">
        <v>225976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106</v>
      </c>
      <c r="G70" s="108">
        <v>60487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&amp;R4&amp;C&amp;R4&amp;L3EDD802E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10.691823899371069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35.294117647058826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4.2016806722689077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96.443691786621514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379.66666666666669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432.66666666666669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45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27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106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1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45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90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10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>
        <v>665685240</v>
      </c>
      <c r="D25" s="325"/>
    </row>
    <row r="26" spans="1:7" x14ac:dyDescent="0.2">
      <c r="A26" s="63" t="s">
        <v>100</v>
      </c>
      <c r="B26" s="82"/>
      <c r="C26" s="256"/>
      <c r="D26" s="256"/>
    </row>
    <row r="27" spans="1:7" x14ac:dyDescent="0.2">
      <c r="A27" s="62" t="s">
        <v>101</v>
      </c>
      <c r="B27" s="83"/>
      <c r="C27" s="256" t="s">
        <v>214</v>
      </c>
      <c r="D27" s="256"/>
    </row>
    <row r="28" spans="1:7" ht="15.75" customHeight="1" x14ac:dyDescent="0.2"/>
    <row r="29" spans="1:7" ht="12.75" customHeight="1" x14ac:dyDescent="0.2">
      <c r="C29" s="328" t="s">
        <v>215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&amp;R5&amp;C&amp;R5&amp;L3EDD802E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ServerD3</cp:lastModifiedBy>
  <cp:lastPrinted>2020-09-01T06:11:52Z</cp:lastPrinted>
  <dcterms:created xsi:type="dcterms:W3CDTF">2004-04-20T14:33:35Z</dcterms:created>
  <dcterms:modified xsi:type="dcterms:W3CDTF">2021-02-02T08:32:53Z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1-мзс_00364_4.2020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3EDD802E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